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<sst xmlns="http://schemas.openxmlformats.org/spreadsheetml/2006/main" count="728" uniqueCount="64">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</sst>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6" sqref="H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22276.1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24063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143470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34240.299999999996</v>
      </c>
      <c r="AG9" s="50">
        <f>AG10+AG15+AG24+AG33+AG47+AG52+AG54+AG61+AG62+AG71+AG72+AG76+AG88+AG81+AG83+AG82+AG69+AG89+AG91+AG90+AG70+AG40+AG92</f>
        <v>165678.99999999994</v>
      </c>
      <c r="AH9" s="49"/>
      <c r="AI9" s="49"/>
    </row>
    <row r="10" spans="1:33" ht="15.75">
      <c r="A10" s="4" t="s">
        <v>4</v>
      </c>
      <c r="B10" s="22">
        <f>4930.1+11.8</f>
        <v>4941.900000000001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430.3</v>
      </c>
      <c r="AG10" s="27">
        <f>B10+C10-AF10</f>
        <v>8042.000000000001</v>
      </c>
    </row>
    <row r="11" spans="1:33" ht="15.75">
      <c r="A11" s="3" t="s">
        <v>5</v>
      </c>
      <c r="B11" s="22">
        <v>4274.2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36.6</v>
      </c>
      <c r="AG11" s="27">
        <f>B11+C11-AF11</f>
        <v>6649.299999999999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150.2</v>
      </c>
      <c r="AG12" s="27">
        <f>B12+C12-AF12</f>
        <v>182.8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591.7000000000007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243.49999999999997</v>
      </c>
      <c r="AG14" s="27">
        <f>AG10-AG11-AG12-AG13</f>
        <v>1209.9000000000017</v>
      </c>
    </row>
    <row r="15" spans="1:33" ht="15" customHeight="1">
      <c r="A15" s="4" t="s">
        <v>6</v>
      </c>
      <c r="B15" s="22">
        <f>52034.1-1051.6</f>
        <v>50982.5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10327.8</v>
      </c>
      <c r="AG15" s="27">
        <f aca="true" t="shared" si="3" ref="AG15:AG31">B15+C15-AF15</f>
        <v>55853.7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9185.6</v>
      </c>
      <c r="AG16" s="71">
        <f t="shared" si="3"/>
        <v>21547</v>
      </c>
      <c r="AH16" s="75"/>
    </row>
    <row r="17" spans="1:34" ht="15.75">
      <c r="A17" s="3" t="s">
        <v>5</v>
      </c>
      <c r="B17" s="22">
        <v>42649.7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9061.300000000001</v>
      </c>
      <c r="AG17" s="27">
        <f t="shared" si="3"/>
        <v>34885.899999999994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0.6</v>
      </c>
      <c r="AG18" s="27">
        <f t="shared" si="3"/>
        <v>21.5</v>
      </c>
    </row>
    <row r="19" spans="1:33" ht="15.75">
      <c r="A19" s="3" t="s">
        <v>1</v>
      </c>
      <c r="B19" s="22">
        <f>1382.4-1051.6</f>
        <v>330.8000000000002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576.3</v>
      </c>
      <c r="AG19" s="27">
        <f t="shared" si="3"/>
        <v>3865.3999999999996</v>
      </c>
    </row>
    <row r="20" spans="1:33" ht="15.75">
      <c r="A20" s="3" t="s">
        <v>2</v>
      </c>
      <c r="B20" s="22">
        <v>4651.6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146.8</v>
      </c>
      <c r="AG20" s="27">
        <f t="shared" si="3"/>
        <v>10547.300000000001</v>
      </c>
    </row>
    <row r="21" spans="1:33" ht="15.75">
      <c r="A21" s="3" t="s">
        <v>17</v>
      </c>
      <c r="B21" s="22">
        <v>1107.5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52.7</v>
      </c>
      <c r="AG21" s="27">
        <f t="shared" si="3"/>
        <v>1521.3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2237.100000000003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490.1</v>
      </c>
      <c r="AG23" s="27">
        <f t="shared" si="3"/>
        <v>5012.300000000004</v>
      </c>
    </row>
    <row r="24" spans="1:33" ht="15" customHeight="1">
      <c r="A24" s="4" t="s">
        <v>7</v>
      </c>
      <c r="B24" s="22">
        <f>23045+110</f>
        <v>23155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1136</v>
      </c>
      <c r="AG24" s="27">
        <f t="shared" si="3"/>
        <v>28097.1</v>
      </c>
    </row>
    <row r="25" spans="1:34" s="70" customFormat="1" ht="15" customHeight="1">
      <c r="A25" s="65" t="s">
        <v>47</v>
      </c>
      <c r="B25" s="66">
        <f>18682.7+25.1</f>
        <v>18707.8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991.7</v>
      </c>
      <c r="AG25" s="71">
        <f t="shared" si="3"/>
        <v>20994.5</v>
      </c>
      <c r="AH25" s="75"/>
    </row>
    <row r="26" spans="1:34" ht="15.75">
      <c r="A26" s="3" t="s">
        <v>5</v>
      </c>
      <c r="B26" s="22">
        <v>16455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16922.8</v>
      </c>
      <c r="AH26" s="6"/>
    </row>
    <row r="27" spans="1:33" ht="15.75">
      <c r="A27" s="3" t="s">
        <v>3</v>
      </c>
      <c r="B27" s="22">
        <f>1537.5+110</f>
        <v>1647.5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385.5</v>
      </c>
      <c r="AG27" s="27">
        <f t="shared" si="3"/>
        <v>3907.8999999999996</v>
      </c>
    </row>
    <row r="28" spans="1:33" ht="15.75">
      <c r="A28" s="3" t="s">
        <v>1</v>
      </c>
      <c r="B28" s="22">
        <v>336.6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39.2</v>
      </c>
      <c r="AG28" s="27">
        <f t="shared" si="3"/>
        <v>306.3</v>
      </c>
    </row>
    <row r="29" spans="1:33" ht="15.75">
      <c r="A29" s="3" t="s">
        <v>2</v>
      </c>
      <c r="B29" s="22">
        <v>1313.9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489.5</v>
      </c>
      <c r="AG29" s="27">
        <f t="shared" si="3"/>
        <v>3285.3</v>
      </c>
    </row>
    <row r="30" spans="1:33" ht="15.75">
      <c r="A30" s="3" t="s">
        <v>17</v>
      </c>
      <c r="B30" s="22">
        <v>134.1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26.5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3267.8999999999996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195.29999999999995</v>
      </c>
      <c r="AG32" s="27">
        <f>AG24-AG26-AG27-AG28-AG29-AG30-AG31</f>
        <v>3539.999999999999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2495.7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189.1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171.9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79.59999999999991</v>
      </c>
    </row>
    <row r="40" spans="1:33" ht="15" customHeight="1">
      <c r="A40" s="4" t="s">
        <v>33</v>
      </c>
      <c r="B40" s="22">
        <v>633.5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9.3</v>
      </c>
      <c r="AG40" s="27">
        <f aca="true" t="shared" si="8" ref="AG40:AG45">B40+C40-AF40</f>
        <v>778.6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658.8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9.5</v>
      </c>
    </row>
    <row r="44" spans="1:33" ht="15.75">
      <c r="A44" s="3" t="s">
        <v>2</v>
      </c>
      <c r="B44" s="22">
        <v>4.7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0.6</v>
      </c>
      <c r="AG44" s="27">
        <f t="shared" si="8"/>
        <v>35.1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30.8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8.700000000000001</v>
      </c>
      <c r="AG46" s="27">
        <f>AG40-AG41-AG42-AG43-AG44-AG45</f>
        <v>75.20000000000007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358.70000000000005</v>
      </c>
      <c r="AG47" s="27">
        <f>B47+C47-AF47</f>
        <v>1401.3999999999999</v>
      </c>
    </row>
    <row r="48" spans="1:33" ht="15.75">
      <c r="A48" s="3" t="s">
        <v>5</v>
      </c>
      <c r="B48" s="22">
        <v>31.1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57.90000000000001</v>
      </c>
    </row>
    <row r="49" spans="1:33" ht="15.75">
      <c r="A49" s="3" t="s">
        <v>17</v>
      </c>
      <c r="B49" s="22">
        <f>695.2-120.8-2</f>
        <v>572.4000000000001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287.3</v>
      </c>
      <c r="AG49" s="27">
        <f>B49+C49-AF49</f>
        <v>848.0000000000002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52.50000000000001</v>
      </c>
      <c r="AG51" s="27">
        <f>AG47-AG49-AG48</f>
        <v>495.4999999999996</v>
      </c>
    </row>
    <row r="52" spans="1:33" ht="15" customHeight="1">
      <c r="A52" s="4" t="s">
        <v>0</v>
      </c>
      <c r="B52" s="22">
        <v>4375.4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3188.8</v>
      </c>
      <c r="AG52" s="27">
        <f aca="true" t="shared" si="12" ref="AG52:AG59">B52+C52-AF52</f>
        <v>10368.099999999999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526.3</v>
      </c>
      <c r="AG53" s="27">
        <f t="shared" si="12"/>
        <v>497.1</v>
      </c>
    </row>
    <row r="54" spans="1:34" ht="15" customHeight="1">
      <c r="A54" s="4" t="s">
        <v>9</v>
      </c>
      <c r="B54" s="44">
        <f>8021.7-6.4</f>
        <v>8015.3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628.1</v>
      </c>
      <c r="AG54" s="22">
        <f t="shared" si="12"/>
        <v>9144.699999999999</v>
      </c>
      <c r="AH54" s="6"/>
    </row>
    <row r="55" spans="1:34" ht="15.75">
      <c r="A55" s="3" t="s">
        <v>5</v>
      </c>
      <c r="B55" s="22">
        <v>6740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10</v>
      </c>
      <c r="AG55" s="22">
        <f t="shared" si="12"/>
        <v>6943.6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32.8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18.700000000000003</v>
      </c>
      <c r="AG57" s="22">
        <f t="shared" si="12"/>
        <v>619.8999999999999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1242.5000000000002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599.4</v>
      </c>
      <c r="AG60" s="22">
        <f>AG54-AG55-AG57-AG59-AG56-AG58</f>
        <v>1581.1999999999987</v>
      </c>
    </row>
    <row r="61" spans="1:33" ht="15" customHeight="1">
      <c r="A61" s="4" t="s">
        <v>10</v>
      </c>
      <c r="B61" s="22">
        <f>70+3+6.4</f>
        <v>79.4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24.7</v>
      </c>
      <c r="AG61" s="22">
        <f aca="true" t="shared" si="15" ref="AG61:AG67">B61+C61-AF61</f>
        <v>118.2</v>
      </c>
    </row>
    <row r="62" spans="1:33" ht="15" customHeight="1">
      <c r="A62" s="4" t="s">
        <v>11</v>
      </c>
      <c r="B62" s="22">
        <f>1783.7+740.5</f>
        <v>2524.2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40</v>
      </c>
      <c r="AG62" s="22">
        <f t="shared" si="15"/>
        <v>3483.3999999999996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1542.3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38.6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216.29999999999998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1109.4999999999998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1526.1999999999998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1151.8</v>
      </c>
      <c r="AG69" s="30">
        <f aca="true" t="shared" si="17" ref="AG69:AG92">B69+C69-AF69</f>
        <v>1768.5000000000002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</f>
        <v>786.8000000000001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129.39999999999998</v>
      </c>
      <c r="AG72" s="30">
        <f t="shared" si="17"/>
        <v>2631.6</v>
      </c>
    </row>
    <row r="73" spans="1:33" ht="15" customHeight="1">
      <c r="A73" s="3" t="s">
        <v>5</v>
      </c>
      <c r="B73" s="22">
        <v>13.3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13.3</v>
      </c>
    </row>
    <row r="74" spans="1:33" ht="15" customHeight="1">
      <c r="A74" s="3" t="s">
        <v>2</v>
      </c>
      <c r="B74" s="22">
        <v>50.8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57.8</v>
      </c>
      <c r="AG74" s="30">
        <f t="shared" si="17"/>
        <v>334.6</v>
      </c>
    </row>
    <row r="75" spans="1:33" ht="15" customHeight="1">
      <c r="A75" s="3" t="s">
        <v>17</v>
      </c>
      <c r="B75" s="22">
        <v>77.2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374.9</v>
      </c>
    </row>
    <row r="76" spans="1:33" s="11" customFormat="1" ht="31.5">
      <c r="A76" s="12" t="s">
        <v>21</v>
      </c>
      <c r="B76" s="22">
        <v>210.7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26.8</v>
      </c>
      <c r="AG76" s="30">
        <f t="shared" si="17"/>
        <v>687.7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8.9</v>
      </c>
      <c r="AG77" s="30">
        <f t="shared" si="17"/>
        <v>62.1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5516.3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1335.1</v>
      </c>
      <c r="AG89" s="22">
        <f t="shared" si="17"/>
        <v>10565.199999999999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15453.500000000002</v>
      </c>
      <c r="AG92" s="22">
        <f t="shared" si="17"/>
        <v>27742.59999999999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143470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34240.3</v>
      </c>
      <c r="AG94" s="58">
        <f>AG10+AG15+AG24+AG33+AG47+AG52+AG54+AG61+AG62+AG69+AG71+AG72+AG76+AG81+AG82+AG83+AG88+AG89+AG90+AG91+AG70+AG40+AG92</f>
        <v>165678.99999999994</v>
      </c>
    </row>
    <row r="95" spans="1:33" ht="15.75">
      <c r="A95" s="3" t="s">
        <v>5</v>
      </c>
      <c r="B95" s="22">
        <f aca="true" t="shared" si="19" ref="B95:AD95">B11+B17+B26+B34+B55+B63+B73+B41+B77+B48</f>
        <v>72160.1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9135.7</v>
      </c>
      <c r="AG95" s="27">
        <f>B95+C95-AF95</f>
        <v>67925.1</v>
      </c>
    </row>
    <row r="96" spans="1:33" ht="15.75">
      <c r="A96" s="3" t="s">
        <v>2</v>
      </c>
      <c r="B96" s="22">
        <f aca="true" t="shared" si="20" ref="B96:AD96">B12+B20+B29+B36+B57+B66+B44+B80+B74+B53</f>
        <v>6583.700000000001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1390.2</v>
      </c>
      <c r="AG96" s="27">
        <f>B96+C96-AF96</f>
        <v>15892.5</v>
      </c>
    </row>
    <row r="97" spans="1:33" ht="15.75">
      <c r="A97" s="3" t="s">
        <v>3</v>
      </c>
      <c r="B97" s="22">
        <f aca="true" t="shared" si="21" ref="B97:AA97">B18+B27+B42+B64+B78</f>
        <v>1653.3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386.1</v>
      </c>
      <c r="AG97" s="27">
        <f>B97+C97-AF97</f>
        <v>4009.4</v>
      </c>
    </row>
    <row r="98" spans="1:33" ht="15.75">
      <c r="A98" s="3" t="s">
        <v>1</v>
      </c>
      <c r="B98" s="22">
        <f aca="true" t="shared" si="22" ref="B98:AD98">B19+B28+B65+B35+B43+B56+B79</f>
        <v>866.3000000000002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615.5</v>
      </c>
      <c r="AG98" s="27">
        <f>B98+C98-AF98</f>
        <v>4551.599999999999</v>
      </c>
    </row>
    <row r="99" spans="1:33" ht="15.75">
      <c r="A99" s="3" t="s">
        <v>17</v>
      </c>
      <c r="B99" s="22">
        <f>B21+B30+B49+B37+B58+B13+B75+B67</f>
        <v>3814.5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406.5</v>
      </c>
      <c r="AG99" s="27">
        <f>B99+C99-AF99</f>
        <v>4762.3</v>
      </c>
    </row>
    <row r="100" spans="1:33" ht="12.75">
      <c r="A100" s="1" t="s">
        <v>41</v>
      </c>
      <c r="B100" s="2">
        <f aca="true" t="shared" si="25" ref="B100:AD100">B94-B95-B96-B97-B98-B99</f>
        <v>58392.09999999999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22306.300000000003</v>
      </c>
      <c r="AG100" s="2">
        <f>AG94-AG95-AG96-AG97-AG98-AG99</f>
        <v>68538.09999999993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2016-06-09T05:00:11Z</cp:lastPrinted>
  <dcterms:created xsi:type="dcterms:W3CDTF">2002-11-05T08:53:00Z</dcterms:created>
  <dcterms:modified xsi:type="dcterms:W3CDTF">2016-06-09T05:03:42Z</dcterms:modified>
  <cp:category/>
  <cp:version/>
  <cp:contentType/>
  <cp:contentStatus/>
</cp:coreProperties>
</file>